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185" yWindow="2325" windowWidth="35715" windowHeight="14175"/>
  </bookViews>
  <sheets>
    <sheet name="Nitrous oxide" sheetId="1" r:id="rId1"/>
  </sheets>
  <calcPr calcId="125725" concurrentCalc="0"/>
</workbook>
</file>

<file path=xl/calcChain.xml><?xml version="1.0" encoding="utf-8"?>
<calcChain xmlns="http://schemas.openxmlformats.org/spreadsheetml/2006/main">
  <c r="R16" i="1"/>
</calcChain>
</file>

<file path=xl/sharedStrings.xml><?xml version="1.0" encoding="utf-8"?>
<sst xmlns="http://schemas.openxmlformats.org/spreadsheetml/2006/main" count="179" uniqueCount="159">
  <si>
    <t>Gas standards used by lab groups and comparison with SCOR standards</t>
  </si>
  <si>
    <t>Personal lab standard</t>
  </si>
  <si>
    <t>Nominal SCOR ARS concentration stated in WG#143 Technical report</t>
  </si>
  <si>
    <t>Nominal SCOR WRS concentration stated in WG#143 Technical report</t>
  </si>
  <si>
    <t>Calculated concentration of ARS SCOR standard based on lab standard</t>
  </si>
  <si>
    <t>Ratio of ARS Calculated concentration to Nominal  concentration</t>
  </si>
  <si>
    <t>Brief method of Gas extraction/equilibration</t>
  </si>
  <si>
    <t>Water volume ml)</t>
  </si>
  <si>
    <t>Headspace Volume (ml)</t>
  </si>
  <si>
    <t>Oven temperature (oC)</t>
  </si>
  <si>
    <t>Carrier Gas</t>
  </si>
  <si>
    <t>Column</t>
  </si>
  <si>
    <t>Analyzer</t>
  </si>
  <si>
    <t>Reference</t>
  </si>
  <si>
    <t>Gui-Ling Zhang</t>
  </si>
  <si>
    <t>Ocean University of China,
P.R. China</t>
  </si>
  <si>
    <t>National Institute of Metrology, China                                    230, 610, 3040 ppb +/-2% in nitrogen</t>
  </si>
  <si>
    <t xml:space="preserve">SCOR ARS426320             326.0 ppb </t>
  </si>
  <si>
    <t>SCOR WRS464573 22326 ppb</t>
  </si>
  <si>
    <t>SCOR ARS426320              326.8 ppb</t>
  </si>
  <si>
    <t>3 m x  3 mm s/s column packed with 80/100 mesh Porapak Q</t>
  </si>
  <si>
    <t>Shimadzu GC14B</t>
  </si>
  <si>
    <t>Walter et al. (2005) 32, L23613, doi: 10.1029/2005GL024619</t>
  </si>
  <si>
    <t>Sam Wilson</t>
  </si>
  <si>
    <t>University of Hawaii, USA</t>
  </si>
  <si>
    <t>Scott-Marrin JA01155          4810 +/-2% in nitrogen, NOAA GMD CB10298 357.56 ppb in air</t>
  </si>
  <si>
    <t>SCOR ARS416388         325.3 ppb</t>
  </si>
  <si>
    <t>SCOR WRS460867 22271 ppb</t>
  </si>
  <si>
    <t>SCOR ARS416388 336.6 ppb</t>
  </si>
  <si>
    <t>30 m x 0.32 mm GS-CarbonPLOT capillary column</t>
  </si>
  <si>
    <t>Agilent GC7890</t>
  </si>
  <si>
    <t xml:space="preserve">Philippe Tortell </t>
  </si>
  <si>
    <t>University of British Columbia, Canada</t>
  </si>
  <si>
    <t>4000 ppb +/-5% in nitrogen</t>
  </si>
  <si>
    <t>30 m CarbonPLOT column</t>
  </si>
  <si>
    <t>Shimadzu QP2010 quadrupole mass spectrometer</t>
  </si>
  <si>
    <t>Capelle et al (2015) LO Methods 13(7), 345-355</t>
  </si>
  <si>
    <t>Mercedes de la Paz</t>
  </si>
  <si>
    <t>Instituto de Investigaciones Marinas-CSIC, Spain</t>
  </si>
  <si>
    <t>NOAA GMD 324.97 ppb,             1020, 3100</t>
  </si>
  <si>
    <t>SCOR ARS426347       332.1 ppb</t>
  </si>
  <si>
    <t>SCOR WRS464537 23885 ppb</t>
  </si>
  <si>
    <t>SCOR ARS426347 330.2 ppb</t>
  </si>
  <si>
    <t>de la Paz, (2015) Prog. Oceanogr., 138 (A), 18-31</t>
  </si>
  <si>
    <t>Hermann Bange</t>
  </si>
  <si>
    <t>GEOMAR, Germany</t>
  </si>
  <si>
    <t>SCOR ARS416396      328.7 ppb</t>
  </si>
  <si>
    <t>SCOR WRS460872 22627 ppb</t>
  </si>
  <si>
    <t>SCOR ARS416396 322.85 ppb</t>
  </si>
  <si>
    <t>Headspace (20 ml bottle with 10 ml of air or helium added, shaken for 20 secs, and then a minimum of 2 h equilibration)</t>
  </si>
  <si>
    <t>1.83 m x 3.2 mm packed mole sieve 5A s/s column</t>
  </si>
  <si>
    <t>Agilent 5890</t>
  </si>
  <si>
    <t>Arévalo-Martínez et al (2017) JGR Oceans 122 171-184</t>
  </si>
  <si>
    <t>Cliff Law</t>
  </si>
  <si>
    <t>NIWA,
New Zealand</t>
  </si>
  <si>
    <t>CL5 323.11 ppb in nitrogen                     Std9 1010.29 ppb in nitrogen</t>
  </si>
  <si>
    <t>SCOR ARS416439        325.9 ppb</t>
  </si>
  <si>
    <t>SCOR WRS464562 22367 ppb</t>
  </si>
  <si>
    <t>SCOR ARS416396 319.6 ppb</t>
  </si>
  <si>
    <t>Headspace equilibration</t>
  </si>
  <si>
    <t>Agilent GC6890</t>
  </si>
  <si>
    <t>Laura Farias</t>
  </si>
  <si>
    <t>Universidad de Concepción, Chile</t>
  </si>
  <si>
    <t xml:space="preserve">Air Liquide 250ppb +/- 5%                       Air Liquide 500ppb +/-5% Air Liquide 1000ppb +/-5%                       </t>
  </si>
  <si>
    <t>SCOR ARS426350      329.7 ppb</t>
  </si>
  <si>
    <t>SCOR ARS426350 335.5 ppb</t>
  </si>
  <si>
    <t>Rob Goddard</t>
  </si>
  <si>
    <t>Newcastle University, UK</t>
  </si>
  <si>
    <t>SCOR ARS416408 331.7</t>
  </si>
  <si>
    <t>SCOR ARS416408       331.7 ppb</t>
  </si>
  <si>
    <t>Not applicable</t>
  </si>
  <si>
    <t xml:space="preserve">Calibrated air headspace created in sample flask and equilibrated by pumped circulation through a closed GC circuit for 20 min.  Automated switching of 1 ml sample loop into GC FID carrier gas line, folowe by automatic injection of ambient air and calibration gas samples.  </t>
  </si>
  <si>
    <t>Calibrated compressed air (Air Products)</t>
  </si>
  <si>
    <t>UHP Nitrogen</t>
  </si>
  <si>
    <t>Shimadzu GC 14 B  -ECD</t>
  </si>
  <si>
    <t>Upstill-Goddard et al (1996), Deep Sea Res, 43, 1669-1682</t>
  </si>
  <si>
    <t>Gregor Rehder</t>
  </si>
  <si>
    <t>Leibniz-Institute for Baltic Sea Research, Germany</t>
  </si>
  <si>
    <t>Matheson 100 ppb           Matheson 1000 ppb</t>
  </si>
  <si>
    <t>SCOR ARS426366 293.9 ppb</t>
  </si>
  <si>
    <t>Alberto Vieira Borges</t>
  </si>
  <si>
    <t xml:space="preserve">University of Liège, Belgium
</t>
  </si>
  <si>
    <r>
      <t xml:space="preserve">210 </t>
    </r>
    <r>
      <rPr>
        <sz val="12"/>
        <color theme="1"/>
        <rFont val="Calibri"/>
        <family val="2"/>
      </rPr>
      <t>± 21</t>
    </r>
    <r>
      <rPr>
        <sz val="12"/>
        <color theme="1"/>
        <rFont val="Calibri"/>
        <family val="2"/>
        <scheme val="minor"/>
      </rPr>
      <t>,                      1990 ± 100  in nitrogen</t>
    </r>
  </si>
  <si>
    <t>Headspace (50 ml N2 in 240 ml bottle, overnight equilibration at 21oC after initial shaking</t>
  </si>
  <si>
    <t>Hayesep D, 5.0 m length, mesh 80/100</t>
  </si>
  <si>
    <t>SRI 8610C</t>
  </si>
  <si>
    <t>Facultad de Ciencias del Mar y Ambientales (CASEM), Spain</t>
  </si>
  <si>
    <t>304.61 ppb, 474.38 ppb</t>
  </si>
  <si>
    <t>Headspace equilibration in 50 ml SGE syringe. 40 ml withdrawn from sample bottle and 10 ml of nitrogen. Shake for 5 mins using a shaker and wait 5 mins</t>
  </si>
  <si>
    <t>Bruker 450-GC</t>
  </si>
  <si>
    <t>Alyson Santoro</t>
  </si>
  <si>
    <t>University California, Santa Barbara, USA</t>
  </si>
  <si>
    <t>Matheson 0.1 ppm and Matheson 1 ppm</t>
  </si>
  <si>
    <t>401.5 ppb</t>
  </si>
  <si>
    <t>Headspace (35 mL UHP N2 in 160 mL bottle,10 mL overpressurization with UHP N2, equilibration at RT with gentle shaking for a minimum of 2h. 5 mL headspace withdrawl, injection into 1 mL sample loop.</t>
  </si>
  <si>
    <t>UHP N2</t>
  </si>
  <si>
    <r>
      <t xml:space="preserve">Packed column, split; </t>
    </r>
    <r>
      <rPr>
        <sz val="12"/>
        <color theme="1"/>
        <rFont val="Calibri"/>
        <family val="2"/>
        <scheme val="minor"/>
      </rPr>
      <t>2 x 3m</t>
    </r>
    <r>
      <rPr>
        <sz val="12"/>
        <color theme="1"/>
        <rFont val="Calibri"/>
        <family val="2"/>
        <scheme val="minor"/>
      </rPr>
      <t>, Haysep D</t>
    </r>
  </si>
  <si>
    <r>
      <t>SRI 8610C</t>
    </r>
    <r>
      <rPr>
        <sz val="12"/>
        <color theme="1"/>
        <rFont val="Calibri"/>
        <family val="2"/>
        <scheme val="minor"/>
      </rPr>
      <t>, ECD temp 353ºC</t>
    </r>
  </si>
  <si>
    <t>Typical equilibration temperature (oC)</t>
  </si>
  <si>
    <t>Gas used to equilibrate or purge seawater sample</t>
  </si>
  <si>
    <t>SCOR ARS426360     326.5 ppb</t>
  </si>
  <si>
    <t>SCOR WRS464579  22746 ppb</t>
  </si>
  <si>
    <t>SCOR WRS464553  22746 ppb</t>
  </si>
  <si>
    <t>SCOR WRS464565  23401 ppb</t>
  </si>
  <si>
    <t>SCOR WRS464585  22549 ppb</t>
  </si>
  <si>
    <t>SCOR WRS464538  23244 ppb</t>
  </si>
  <si>
    <t>SCOR ARS426366       326.5 ppb</t>
  </si>
  <si>
    <t>Wilson et al (2017) Geophy. Res. Letts. 44: doi: 10.1002/2017GL074458.</t>
  </si>
  <si>
    <t>Purge and Trap (sparged with UHP He, dried, and trapped on Porapak Q trap immersed in LN2)</t>
  </si>
  <si>
    <t>Helium @ 100 ml/min for 10mins</t>
  </si>
  <si>
    <t>Helium</t>
  </si>
  <si>
    <t>Helium @ 50 ml/min for 4 mins</t>
  </si>
  <si>
    <t>Nitrogen</t>
  </si>
  <si>
    <t>4 m 80/100 mesh Porapak Q</t>
  </si>
  <si>
    <t>Static headspace (19.7 ml N2 in 120 mL bottle,shaken and equilibrated overnight at thermostatted lab  temperature. Then,  18 ml of headspace  subsampled by replacement with brine, and 1 ml sampling loop injected onto column</t>
  </si>
  <si>
    <t>20-25°C</t>
  </si>
  <si>
    <t>Helium (99.999%)</t>
  </si>
  <si>
    <t>10.3</t>
  </si>
  <si>
    <t>Argon/Methane (95% /5%)</t>
  </si>
  <si>
    <t>Std4 (Deuste-Steininger, calibrated against NOAA GMD Std by MPI, Jena): 318.2 +/-1% in synthetic air            Std 5B (Deuste-Steininger): 994.1 ppb +/- 2% in synthetic air               manual dilutions of Std 5B with helium (1:2, 2:1,average precision: 3%)</t>
  </si>
  <si>
    <t xml:space="preserve">Purge and Trap; Sparged with UHP N2,dried, and trapped on HayeSep D (60/80 mesh) trap </t>
  </si>
  <si>
    <t>20 ml</t>
  </si>
  <si>
    <t>Shimadzu GC-2014</t>
  </si>
  <si>
    <t>HayeSep Q, mesh 80/100, 2 m x 1/8” x 2 mm, stainless steel</t>
  </si>
  <si>
    <t>Summary of methods used for nitrous oxide analysis by laboratories participating in the intercomparison</t>
  </si>
  <si>
    <t>Farias et al (2009) Bioegoesciences 6, 3053-3069</t>
  </si>
  <si>
    <t>Static headspace (20 ml bottle with 5 ml helium headspace introduced. Shaken and then equilibrated at 30oC for 60 min) 0.5 ml injected into GC</t>
  </si>
  <si>
    <t>Varian 3380</t>
  </si>
  <si>
    <t>3-m Poropak</t>
  </si>
  <si>
    <t>Q chromatographic column</t>
  </si>
  <si>
    <t>Ar/CH4 (95%/5%)</t>
  </si>
  <si>
    <t>0.5 m × 1/8-in stainless steel Hayesep N column (80/100) and 2.0 m × 1/8-in stainless steel Hayesep D column.</t>
  </si>
  <si>
    <t>Borges et al (2017) Ecosystems, doi: 10.1007/s10021-017-0171-7</t>
  </si>
  <si>
    <t>Andy Rees</t>
  </si>
  <si>
    <t>Plymouth Marine Laboratory, UK</t>
  </si>
  <si>
    <t xml:space="preserve">Calibrated air headspace created in sample flask and equilibrated on orbital shaker for 20 minutes.  Headspace removed into gastight syringe and manually injected into GC FID carrier gas line, followed by automatic injection of ambient air and calibration gas samples.  </t>
  </si>
  <si>
    <t>Calibrated compressed air (BOC)</t>
  </si>
  <si>
    <t>BIP N2 (Air Products)</t>
  </si>
  <si>
    <t>Poropak Q, 2.0m length, mesh 80/100</t>
  </si>
  <si>
    <t>Shimadzu GC-2010</t>
  </si>
  <si>
    <t>NOAA - CB11267; 359.73 ppb
Air Products: 301.0, 400.0, 500.0 ± 1% ppb</t>
  </si>
  <si>
    <t>SCOR ARS416389       330.7 ppb</t>
  </si>
  <si>
    <t>SCOR WRS464569       23578 ppb</t>
  </si>
  <si>
    <t>Not Determined</t>
  </si>
  <si>
    <t>John Bullister</t>
  </si>
  <si>
    <t>NOAA PMEL</t>
  </si>
  <si>
    <t>Institute</t>
  </si>
  <si>
    <t>Bullister and Wisegarver (2008) Deep-Sea Res., 55, 1063-1074, 2008.</t>
  </si>
  <si>
    <t xml:space="preserve">Purge and Trap </t>
  </si>
  <si>
    <t>None provided</t>
  </si>
  <si>
    <t>Lead Scientist</t>
  </si>
  <si>
    <t>n/a</t>
  </si>
  <si>
    <t>Macarena Burgos</t>
  </si>
  <si>
    <t>Method for removal of water vapor</t>
  </si>
  <si>
    <t xml:space="preserve">GC injection port equipped with water trap filled with Sicapent </t>
  </si>
  <si>
    <t>Magnesium perchlorate</t>
  </si>
  <si>
    <t>Nafion and Magnesium perchlorate column</t>
  </si>
  <si>
    <t>Nafion driying tube</t>
  </si>
  <si>
    <t>Nafion drying tube and drierite</t>
  </si>
</sst>
</file>

<file path=xl/styles.xml><?xml version="1.0" encoding="utf-8"?>
<styleSheet xmlns="http://schemas.openxmlformats.org/spreadsheetml/2006/main">
  <numFmts count="1">
    <numFmt numFmtId="164" formatCode="0.000"/>
  </numFmts>
  <fonts count="6">
    <font>
      <sz val="11"/>
      <color theme="1"/>
      <name val="Calibri"/>
      <family val="2"/>
      <scheme val="minor"/>
    </font>
    <font>
      <b/>
      <sz val="12"/>
      <color theme="1"/>
      <name val="Calibri"/>
      <family val="2"/>
      <scheme val="minor"/>
    </font>
    <font>
      <sz val="12"/>
      <color theme="1"/>
      <name val="Calibri"/>
      <family val="2"/>
      <scheme val="minor"/>
    </font>
    <font>
      <sz val="12"/>
      <color theme="1"/>
      <name val="Calibri"/>
      <family val="2"/>
    </font>
    <font>
      <sz val="12"/>
      <color rgb="FF000000"/>
      <name val="Calibri"/>
      <family val="2"/>
      <charset val="1"/>
    </font>
    <font>
      <b/>
      <sz val="16"/>
      <color theme="1"/>
      <name val="Calibri"/>
      <family val="2"/>
      <scheme val="minor"/>
    </font>
  </fonts>
  <fills count="7">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rgb="FFE6E0EC"/>
        <bgColor rgb="FFDBEEF4"/>
      </patternFill>
    </fill>
  </fills>
  <borders count="29">
    <border>
      <left/>
      <right/>
      <top/>
      <bottom/>
      <diagonal/>
    </border>
    <border>
      <left style="thin">
        <color auto="1"/>
      </left>
      <right style="thin">
        <color auto="1"/>
      </right>
      <top style="thin">
        <color auto="1"/>
      </top>
      <bottom/>
      <diagonal/>
    </border>
    <border>
      <left style="medium">
        <color auto="1"/>
      </left>
      <right/>
      <top style="medium">
        <color auto="1"/>
      </top>
      <bottom/>
      <diagonal/>
    </border>
    <border>
      <left style="thin">
        <color auto="1"/>
      </left>
      <right style="medium">
        <color auto="1"/>
      </right>
      <top style="medium">
        <color auto="1"/>
      </top>
      <bottom style="thin">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top style="medium">
        <color auto="1"/>
      </top>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style="thin">
        <color auto="1"/>
      </left>
      <right style="medium">
        <color indexed="64"/>
      </right>
      <top style="medium">
        <color indexed="64"/>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style="thin">
        <color auto="1"/>
      </right>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style="medium">
        <color indexed="64"/>
      </left>
      <right style="thin">
        <color auto="1"/>
      </right>
      <top style="medium">
        <color auto="1"/>
      </top>
      <bottom style="thin">
        <color auto="1"/>
      </bottom>
      <diagonal/>
    </border>
    <border>
      <left style="medium">
        <color indexed="64"/>
      </left>
      <right style="thin">
        <color auto="1"/>
      </right>
      <top/>
      <bottom style="medium">
        <color indexed="64"/>
      </bottom>
      <diagonal/>
    </border>
    <border>
      <left style="thin">
        <color auto="1"/>
      </left>
      <right style="medium">
        <color indexed="64"/>
      </right>
      <top/>
      <bottom style="medium">
        <color indexed="64"/>
      </bottom>
      <diagonal/>
    </border>
    <border>
      <left/>
      <right/>
      <top style="medium">
        <color auto="1"/>
      </top>
      <bottom/>
      <diagonal/>
    </border>
    <border>
      <left/>
      <right/>
      <top/>
      <bottom style="thin">
        <color auto="1"/>
      </bottom>
      <diagonal/>
    </border>
    <border>
      <left style="medium">
        <color indexed="64"/>
      </left>
      <right/>
      <top style="thin">
        <color auto="1"/>
      </top>
      <bottom style="thin">
        <color auto="1"/>
      </bottom>
      <diagonal/>
    </border>
    <border>
      <left style="medium">
        <color indexed="64"/>
      </left>
      <right/>
      <top/>
      <bottom/>
      <diagonal/>
    </border>
    <border>
      <left style="thin">
        <color auto="1"/>
      </left>
      <right style="thin">
        <color auto="1"/>
      </right>
      <top/>
      <bottom style="medium">
        <color indexed="64"/>
      </bottom>
      <diagonal/>
    </border>
    <border>
      <left style="thin">
        <color auto="1"/>
      </left>
      <right/>
      <top/>
      <bottom style="medium">
        <color indexed="64"/>
      </bottom>
      <diagonal/>
    </border>
    <border>
      <left/>
      <right style="thin">
        <color auto="1"/>
      </right>
      <top style="medium">
        <color auto="1"/>
      </top>
      <bottom/>
      <diagonal/>
    </border>
  </borders>
  <cellStyleXfs count="1">
    <xf numFmtId="0" fontId="0" fillId="0" borderId="0"/>
  </cellStyleXfs>
  <cellXfs count="60">
    <xf numFmtId="0" fontId="0" fillId="0" borderId="0" xfId="0"/>
    <xf numFmtId="0" fontId="1" fillId="0" borderId="0" xfId="0" applyFont="1" applyBorder="1" applyAlignment="1">
      <alignment horizontal="center" wrapText="1"/>
    </xf>
    <xf numFmtId="0" fontId="2" fillId="0" borderId="0" xfId="0" applyFont="1" applyAlignment="1">
      <alignment wrapText="1"/>
    </xf>
    <xf numFmtId="0" fontId="2" fillId="0" borderId="0" xfId="0" applyFont="1" applyAlignment="1">
      <alignment horizontal="center" wrapText="1"/>
    </xf>
    <xf numFmtId="0" fontId="0" fillId="0" borderId="0" xfId="0" applyAlignment="1">
      <alignment horizontal="center"/>
    </xf>
    <xf numFmtId="0" fontId="1" fillId="3" borderId="2" xfId="0" applyFont="1" applyFill="1" applyBorder="1" applyAlignment="1">
      <alignment horizontal="center" wrapText="1"/>
    </xf>
    <xf numFmtId="0" fontId="2" fillId="2" borderId="4" xfId="0" applyFont="1" applyFill="1" applyBorder="1" applyAlignment="1">
      <alignment horizontal="center" wrapText="1"/>
    </xf>
    <xf numFmtId="2" fontId="2" fillId="4" borderId="4" xfId="0" applyNumberFormat="1" applyFont="1" applyFill="1" applyBorder="1" applyAlignment="1">
      <alignment horizontal="center" wrapText="1"/>
    </xf>
    <xf numFmtId="0" fontId="2" fillId="4" borderId="6" xfId="0" applyFont="1" applyFill="1" applyBorder="1" applyAlignment="1">
      <alignment horizontal="center" wrapText="1"/>
    </xf>
    <xf numFmtId="0" fontId="2" fillId="0" borderId="7" xfId="0" applyFont="1" applyBorder="1" applyAlignment="1">
      <alignment wrapText="1"/>
    </xf>
    <xf numFmtId="0" fontId="2" fillId="0" borderId="9" xfId="0" applyFont="1" applyBorder="1" applyAlignment="1">
      <alignment horizontal="center" wrapText="1"/>
    </xf>
    <xf numFmtId="0" fontId="2" fillId="0" borderId="11" xfId="0" applyFont="1" applyBorder="1" applyAlignment="1">
      <alignment wrapText="1"/>
    </xf>
    <xf numFmtId="0" fontId="2" fillId="0" borderId="9" xfId="0" applyFont="1" applyBorder="1" applyAlignment="1">
      <alignment wrapText="1"/>
    </xf>
    <xf numFmtId="0" fontId="2" fillId="0" borderId="7" xfId="0" applyFont="1" applyBorder="1" applyAlignment="1">
      <alignment horizontal="left" wrapText="1"/>
    </xf>
    <xf numFmtId="0" fontId="2" fillId="0" borderId="0" xfId="0" applyFont="1" applyBorder="1" applyAlignment="1">
      <alignment horizontal="center" wrapText="1"/>
    </xf>
    <xf numFmtId="0" fontId="2" fillId="0" borderId="12" xfId="0" applyFont="1" applyBorder="1" applyAlignment="1">
      <alignment wrapText="1"/>
    </xf>
    <xf numFmtId="0" fontId="2" fillId="0" borderId="10" xfId="0" applyFont="1" applyBorder="1" applyAlignment="1">
      <alignment wrapText="1"/>
    </xf>
    <xf numFmtId="0" fontId="2" fillId="0" borderId="10" xfId="0" applyFont="1" applyBorder="1" applyAlignment="1">
      <alignment horizontal="center" wrapText="1"/>
    </xf>
    <xf numFmtId="0" fontId="5" fillId="0" borderId="0" xfId="0" applyFont="1" applyBorder="1" applyAlignment="1"/>
    <xf numFmtId="0" fontId="2" fillId="0" borderId="0" xfId="0" applyFont="1" applyBorder="1" applyAlignment="1">
      <alignment wrapText="1"/>
    </xf>
    <xf numFmtId="0" fontId="0" fillId="0" borderId="0" xfId="0" applyBorder="1"/>
    <xf numFmtId="0" fontId="2" fillId="0" borderId="14" xfId="0" applyFont="1" applyBorder="1" applyAlignment="1">
      <alignment horizontal="left" wrapText="1"/>
    </xf>
    <xf numFmtId="0" fontId="2" fillId="0" borderId="16" xfId="0" applyFont="1" applyBorder="1" applyAlignment="1">
      <alignment wrapText="1"/>
    </xf>
    <xf numFmtId="0" fontId="2" fillId="0" borderId="16" xfId="0" applyFont="1" applyBorder="1" applyAlignment="1">
      <alignment horizontal="center" wrapText="1"/>
    </xf>
    <xf numFmtId="0" fontId="2" fillId="2" borderId="5" xfId="0" applyFont="1" applyFill="1" applyBorder="1" applyAlignment="1">
      <alignment horizontal="center" wrapText="1"/>
    </xf>
    <xf numFmtId="0" fontId="2" fillId="2" borderId="13" xfId="0" applyFont="1" applyFill="1" applyBorder="1" applyAlignment="1">
      <alignment horizontal="center" wrapText="1"/>
    </xf>
    <xf numFmtId="0" fontId="2" fillId="0" borderId="19" xfId="0" applyFont="1" applyBorder="1" applyAlignment="1">
      <alignment horizontal="center" wrapText="1"/>
    </xf>
    <xf numFmtId="0" fontId="0" fillId="0" borderId="8" xfId="0" applyBorder="1" applyAlignment="1">
      <alignment horizontal="center"/>
    </xf>
    <xf numFmtId="3" fontId="2" fillId="0" borderId="7" xfId="0" applyNumberFormat="1" applyFont="1" applyBorder="1" applyAlignment="1">
      <alignment horizontal="left" wrapText="1"/>
    </xf>
    <xf numFmtId="164" fontId="0" fillId="0" borderId="8" xfId="0" applyNumberFormat="1" applyBorder="1" applyAlignment="1">
      <alignment horizontal="center"/>
    </xf>
    <xf numFmtId="3" fontId="2" fillId="0" borderId="14" xfId="0" applyNumberFormat="1" applyFont="1" applyBorder="1" applyAlignment="1">
      <alignment horizontal="left" wrapText="1"/>
    </xf>
    <xf numFmtId="0" fontId="0" fillId="0" borderId="15" xfId="0" applyBorder="1" applyAlignment="1">
      <alignment horizontal="center"/>
    </xf>
    <xf numFmtId="0" fontId="1" fillId="3" borderId="3" xfId="0" applyFont="1" applyFill="1" applyBorder="1" applyAlignment="1">
      <alignment horizontal="center" wrapText="1"/>
    </xf>
    <xf numFmtId="0" fontId="2" fillId="0" borderId="8" xfId="0" applyFont="1" applyBorder="1" applyAlignment="1">
      <alignment horizontal="center" wrapText="1"/>
    </xf>
    <xf numFmtId="0" fontId="2" fillId="0" borderId="15" xfId="0" applyFont="1" applyBorder="1" applyAlignment="1">
      <alignment horizontal="center" wrapText="1"/>
    </xf>
    <xf numFmtId="0" fontId="2" fillId="0" borderId="20" xfId="0" applyFont="1" applyBorder="1" applyAlignment="1">
      <alignment horizontal="left" wrapText="1"/>
    </xf>
    <xf numFmtId="0" fontId="2" fillId="0" borderId="21" xfId="0" applyFont="1" applyBorder="1" applyAlignment="1">
      <alignment horizontal="center" wrapText="1"/>
    </xf>
    <xf numFmtId="0" fontId="1" fillId="5" borderId="22" xfId="0" applyFont="1" applyFill="1" applyBorder="1" applyAlignment="1">
      <alignment horizontal="center" wrapText="1"/>
    </xf>
    <xf numFmtId="0" fontId="2" fillId="0" borderId="23" xfId="0" applyFont="1" applyBorder="1" applyAlignment="1">
      <alignment wrapText="1"/>
    </xf>
    <xf numFmtId="0" fontId="2" fillId="4" borderId="5" xfId="0" applyFont="1" applyFill="1" applyBorder="1" applyAlignment="1">
      <alignment wrapText="1"/>
    </xf>
    <xf numFmtId="0" fontId="2" fillId="0" borderId="24" xfId="0" applyFont="1" applyBorder="1" applyAlignment="1">
      <alignment wrapText="1"/>
    </xf>
    <xf numFmtId="0" fontId="2" fillId="0" borderId="25" xfId="0" applyFont="1" applyBorder="1" applyAlignment="1">
      <alignment wrapText="1"/>
    </xf>
    <xf numFmtId="2" fontId="2" fillId="0" borderId="7" xfId="0" applyNumberFormat="1" applyFont="1" applyBorder="1" applyAlignment="1">
      <alignment wrapText="1"/>
    </xf>
    <xf numFmtId="0" fontId="2" fillId="0" borderId="24" xfId="0" applyFont="1" applyBorder="1" applyAlignment="1">
      <alignment horizontal="left" wrapText="1"/>
    </xf>
    <xf numFmtId="0" fontId="2" fillId="0" borderId="14" xfId="0" applyFont="1" applyBorder="1" applyAlignment="1">
      <alignment wrapText="1"/>
    </xf>
    <xf numFmtId="0" fontId="2" fillId="0" borderId="20" xfId="0" applyFont="1" applyBorder="1" applyAlignment="1">
      <alignment wrapText="1"/>
    </xf>
    <xf numFmtId="0" fontId="2" fillId="0" borderId="26" xfId="0" applyFont="1" applyBorder="1" applyAlignment="1">
      <alignment wrapText="1"/>
    </xf>
    <xf numFmtId="3" fontId="2" fillId="0" borderId="20" xfId="0" applyNumberFormat="1" applyFont="1" applyBorder="1" applyAlignment="1">
      <alignment horizontal="left" wrapText="1"/>
    </xf>
    <xf numFmtId="0" fontId="2" fillId="0" borderId="26" xfId="0" applyFont="1" applyBorder="1" applyAlignment="1">
      <alignment horizontal="center" wrapText="1"/>
    </xf>
    <xf numFmtId="0" fontId="0" fillId="0" borderId="21" xfId="0" applyBorder="1" applyAlignment="1">
      <alignment horizontal="center"/>
    </xf>
    <xf numFmtId="0" fontId="2" fillId="0" borderId="17" xfId="0" applyFont="1" applyBorder="1" applyAlignment="1">
      <alignment wrapText="1"/>
    </xf>
    <xf numFmtId="0" fontId="2" fillId="0" borderId="18" xfId="0" applyFont="1" applyBorder="1" applyAlignment="1">
      <alignment wrapText="1"/>
    </xf>
    <xf numFmtId="0" fontId="2" fillId="0" borderId="27" xfId="0" applyFont="1" applyBorder="1" applyAlignment="1">
      <alignment wrapText="1"/>
    </xf>
    <xf numFmtId="0" fontId="2" fillId="0" borderId="11" xfId="0" applyFont="1" applyBorder="1" applyAlignment="1">
      <alignment horizontal="center" wrapText="1"/>
    </xf>
    <xf numFmtId="0" fontId="0" fillId="0" borderId="11" xfId="0" applyBorder="1" applyAlignment="1">
      <alignment horizontal="center"/>
    </xf>
    <xf numFmtId="0" fontId="0" fillId="0" borderId="9" xfId="0" applyBorder="1" applyAlignment="1">
      <alignment horizontal="center"/>
    </xf>
    <xf numFmtId="0" fontId="0" fillId="0" borderId="0" xfId="0" applyBorder="1" applyAlignment="1">
      <alignment horizontal="center"/>
    </xf>
    <xf numFmtId="0" fontId="4" fillId="0" borderId="9" xfId="0" applyFont="1" applyBorder="1" applyAlignment="1">
      <alignment horizontal="center" wrapText="1"/>
    </xf>
    <xf numFmtId="0" fontId="1" fillId="2" borderId="1" xfId="0" applyFont="1" applyFill="1" applyBorder="1" applyAlignment="1">
      <alignment horizontal="center" wrapText="1"/>
    </xf>
    <xf numFmtId="0" fontId="4" fillId="6" borderId="28" xfId="0" applyFont="1" applyFill="1"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R44"/>
  <sheetViews>
    <sheetView tabSelected="1" zoomScale="55" zoomScaleNormal="55" workbookViewId="0">
      <selection activeCell="F13" sqref="F13"/>
    </sheetView>
  </sheetViews>
  <sheetFormatPr defaultColWidth="8.85546875" defaultRowHeight="15.75"/>
  <cols>
    <col min="1" max="1" width="25.42578125" style="2" customWidth="1"/>
    <col min="2" max="2" width="25.42578125" style="3" customWidth="1"/>
    <col min="3" max="3" width="52.28515625" style="2" customWidth="1"/>
    <col min="4" max="4" width="37.42578125" style="2" customWidth="1"/>
    <col min="5" max="6" width="25.42578125" style="2" customWidth="1"/>
    <col min="7" max="7" width="29.140625" style="2" customWidth="1"/>
    <col min="8" max="8" width="16.42578125" customWidth="1"/>
    <col min="9" max="9" width="22.140625" customWidth="1"/>
    <col min="10" max="10" width="19.28515625" style="2" customWidth="1"/>
    <col min="11" max="11" width="27.85546875" style="2" customWidth="1"/>
    <col min="12" max="12" width="29.85546875" style="2" customWidth="1"/>
    <col min="13" max="13" width="26.5703125" style="2" customWidth="1"/>
    <col min="14" max="14" width="26" style="2" customWidth="1"/>
    <col min="15" max="15" width="24.85546875" style="3" customWidth="1"/>
    <col min="16" max="16" width="28.5703125" style="3" customWidth="1"/>
    <col min="17" max="17" width="31.140625" style="3" customWidth="1"/>
    <col min="18" max="18" width="24.28515625" style="4" customWidth="1"/>
    <col min="19" max="16384" width="8.85546875" style="2"/>
  </cols>
  <sheetData>
    <row r="1" spans="1:18" ht="21">
      <c r="A1" s="18" t="s">
        <v>124</v>
      </c>
      <c r="B1" s="1"/>
    </row>
    <row r="2" spans="1:18" ht="27" customHeight="1" thickBot="1">
      <c r="N2" s="58" t="s">
        <v>0</v>
      </c>
      <c r="O2" s="58"/>
      <c r="P2" s="58"/>
      <c r="Q2" s="58"/>
      <c r="R2" s="58"/>
    </row>
    <row r="3" spans="1:18" ht="81" customHeight="1" thickBot="1">
      <c r="A3" s="5" t="s">
        <v>150</v>
      </c>
      <c r="B3" s="32" t="s">
        <v>146</v>
      </c>
      <c r="C3" s="37" t="s">
        <v>13</v>
      </c>
      <c r="D3" s="39" t="s">
        <v>6</v>
      </c>
      <c r="E3" s="7" t="s">
        <v>98</v>
      </c>
      <c r="F3" s="59" t="s">
        <v>153</v>
      </c>
      <c r="G3" s="7" t="s">
        <v>99</v>
      </c>
      <c r="H3" s="7" t="s">
        <v>7</v>
      </c>
      <c r="I3" s="7" t="s">
        <v>8</v>
      </c>
      <c r="J3" s="8" t="s">
        <v>9</v>
      </c>
      <c r="K3" s="8" t="s">
        <v>10</v>
      </c>
      <c r="L3" s="8" t="s">
        <v>11</v>
      </c>
      <c r="M3" s="8" t="s">
        <v>12</v>
      </c>
      <c r="N3" s="24" t="s">
        <v>1</v>
      </c>
      <c r="O3" s="6" t="s">
        <v>2</v>
      </c>
      <c r="P3" s="6" t="s">
        <v>3</v>
      </c>
      <c r="Q3" s="6" t="s">
        <v>4</v>
      </c>
      <c r="R3" s="25" t="s">
        <v>5</v>
      </c>
    </row>
    <row r="4" spans="1:18" ht="63">
      <c r="A4" s="9" t="s">
        <v>14</v>
      </c>
      <c r="B4" s="33" t="s">
        <v>15</v>
      </c>
      <c r="C4" s="15" t="s">
        <v>22</v>
      </c>
      <c r="D4" s="9" t="s">
        <v>59</v>
      </c>
      <c r="E4" s="53"/>
      <c r="F4" s="53"/>
      <c r="G4" s="53"/>
      <c r="H4" s="54"/>
      <c r="I4" s="54"/>
      <c r="J4" s="53"/>
      <c r="K4" s="53"/>
      <c r="L4" s="11" t="s">
        <v>20</v>
      </c>
      <c r="M4" s="50" t="s">
        <v>21</v>
      </c>
      <c r="N4" s="26" t="s">
        <v>16</v>
      </c>
      <c r="O4" s="10" t="s">
        <v>17</v>
      </c>
      <c r="P4" s="10" t="s">
        <v>18</v>
      </c>
      <c r="Q4" s="10" t="s">
        <v>19</v>
      </c>
      <c r="R4" s="27">
        <v>1.0024999999999999</v>
      </c>
    </row>
    <row r="5" spans="1:18" ht="63">
      <c r="A5" s="9" t="s">
        <v>23</v>
      </c>
      <c r="B5" s="33" t="s">
        <v>24</v>
      </c>
      <c r="C5" s="15" t="s">
        <v>107</v>
      </c>
      <c r="D5" s="40" t="s">
        <v>108</v>
      </c>
      <c r="E5" s="10">
        <v>21</v>
      </c>
      <c r="F5" s="10" t="s">
        <v>158</v>
      </c>
      <c r="G5" s="10" t="s">
        <v>109</v>
      </c>
      <c r="H5" s="10" t="s">
        <v>151</v>
      </c>
      <c r="I5" s="10" t="s">
        <v>151</v>
      </c>
      <c r="J5" s="10">
        <v>30</v>
      </c>
      <c r="K5" s="10" t="s">
        <v>110</v>
      </c>
      <c r="L5" s="12" t="s">
        <v>29</v>
      </c>
      <c r="M5" s="15" t="s">
        <v>30</v>
      </c>
      <c r="N5" s="9" t="s">
        <v>25</v>
      </c>
      <c r="O5" s="10" t="s">
        <v>26</v>
      </c>
      <c r="P5" s="10" t="s">
        <v>27</v>
      </c>
      <c r="Q5" s="10" t="s">
        <v>28</v>
      </c>
      <c r="R5" s="27">
        <v>1.0347</v>
      </c>
    </row>
    <row r="6" spans="1:18" ht="47.25">
      <c r="A6" s="9" t="s">
        <v>31</v>
      </c>
      <c r="B6" s="33" t="s">
        <v>32</v>
      </c>
      <c r="C6" s="15" t="s">
        <v>36</v>
      </c>
      <c r="D6" s="41" t="s">
        <v>108</v>
      </c>
      <c r="E6" s="10">
        <v>21</v>
      </c>
      <c r="F6" s="10" t="s">
        <v>157</v>
      </c>
      <c r="G6" s="10" t="s">
        <v>111</v>
      </c>
      <c r="H6" s="10"/>
      <c r="I6" s="10"/>
      <c r="J6" s="10"/>
      <c r="K6" s="10"/>
      <c r="L6" s="12" t="s">
        <v>34</v>
      </c>
      <c r="M6" s="19" t="s">
        <v>35</v>
      </c>
      <c r="N6" s="9" t="s">
        <v>33</v>
      </c>
      <c r="O6" s="10"/>
      <c r="P6" s="10" t="s">
        <v>103</v>
      </c>
      <c r="Q6" s="14"/>
      <c r="R6" s="27"/>
    </row>
    <row r="7" spans="1:18" ht="110.25">
      <c r="A7" s="13" t="s">
        <v>37</v>
      </c>
      <c r="B7" s="33" t="s">
        <v>38</v>
      </c>
      <c r="C7" s="15" t="s">
        <v>43</v>
      </c>
      <c r="D7" s="13" t="s">
        <v>114</v>
      </c>
      <c r="E7" s="10">
        <v>20</v>
      </c>
      <c r="F7" s="10" t="s">
        <v>155</v>
      </c>
      <c r="G7" s="10" t="s">
        <v>112</v>
      </c>
      <c r="H7" s="55">
        <v>220</v>
      </c>
      <c r="I7" s="55">
        <v>19.7</v>
      </c>
      <c r="J7" s="10">
        <v>60</v>
      </c>
      <c r="K7" s="10" t="s">
        <v>112</v>
      </c>
      <c r="L7" s="12" t="s">
        <v>113</v>
      </c>
      <c r="M7" s="16" t="s">
        <v>30</v>
      </c>
      <c r="N7" s="28" t="s">
        <v>39</v>
      </c>
      <c r="O7" s="10" t="s">
        <v>40</v>
      </c>
      <c r="P7" s="10" t="s">
        <v>41</v>
      </c>
      <c r="Q7" s="10" t="s">
        <v>42</v>
      </c>
      <c r="R7" s="27">
        <v>0.99429999999999996</v>
      </c>
    </row>
    <row r="8" spans="1:18" ht="173.25">
      <c r="A8" s="13" t="s">
        <v>44</v>
      </c>
      <c r="B8" s="33" t="s">
        <v>45</v>
      </c>
      <c r="C8" s="15" t="s">
        <v>52</v>
      </c>
      <c r="D8" s="13" t="s">
        <v>49</v>
      </c>
      <c r="E8" s="10" t="s">
        <v>115</v>
      </c>
      <c r="F8" s="10" t="s">
        <v>154</v>
      </c>
      <c r="G8" s="10" t="s">
        <v>116</v>
      </c>
      <c r="H8" s="10" t="s">
        <v>117</v>
      </c>
      <c r="I8" s="10">
        <v>10</v>
      </c>
      <c r="J8" s="10">
        <v>190</v>
      </c>
      <c r="K8" s="10" t="s">
        <v>118</v>
      </c>
      <c r="L8" s="12" t="s">
        <v>50</v>
      </c>
      <c r="M8" s="16" t="s">
        <v>51</v>
      </c>
      <c r="N8" s="28" t="s">
        <v>119</v>
      </c>
      <c r="O8" s="10" t="s">
        <v>46</v>
      </c>
      <c r="P8" s="10" t="s">
        <v>47</v>
      </c>
      <c r="Q8" s="10" t="s">
        <v>48</v>
      </c>
      <c r="R8" s="27">
        <v>0.98219999999999996</v>
      </c>
    </row>
    <row r="9" spans="1:18" ht="47.25">
      <c r="A9" s="9" t="s">
        <v>53</v>
      </c>
      <c r="B9" s="33" t="s">
        <v>54</v>
      </c>
      <c r="C9" s="15" t="s">
        <v>149</v>
      </c>
      <c r="D9" s="9" t="s">
        <v>59</v>
      </c>
      <c r="E9" s="10"/>
      <c r="F9" s="10"/>
      <c r="G9" s="10"/>
      <c r="H9" s="10"/>
      <c r="I9" s="10"/>
      <c r="J9" s="10"/>
      <c r="K9" s="10"/>
      <c r="L9" s="12"/>
      <c r="M9" s="16" t="s">
        <v>60</v>
      </c>
      <c r="N9" s="9" t="s">
        <v>55</v>
      </c>
      <c r="O9" s="10" t="s">
        <v>56</v>
      </c>
      <c r="P9" s="10" t="s">
        <v>57</v>
      </c>
      <c r="Q9" s="10" t="s">
        <v>58</v>
      </c>
      <c r="R9" s="27">
        <v>0.98070000000000002</v>
      </c>
    </row>
    <row r="10" spans="1:18" ht="63">
      <c r="A10" s="13" t="s">
        <v>61</v>
      </c>
      <c r="B10" s="33" t="s">
        <v>62</v>
      </c>
      <c r="C10" s="15" t="s">
        <v>125</v>
      </c>
      <c r="D10" s="42" t="s">
        <v>126</v>
      </c>
      <c r="E10" s="10">
        <v>30</v>
      </c>
      <c r="F10" s="10"/>
      <c r="G10" s="10" t="s">
        <v>110</v>
      </c>
      <c r="H10" s="10">
        <v>15</v>
      </c>
      <c r="I10" s="10">
        <v>5</v>
      </c>
      <c r="J10" s="17">
        <v>60</v>
      </c>
      <c r="K10" s="17"/>
      <c r="L10" s="12" t="s">
        <v>128</v>
      </c>
      <c r="M10" s="16" t="s">
        <v>127</v>
      </c>
      <c r="N10" s="9" t="s">
        <v>63</v>
      </c>
      <c r="O10" s="10" t="s">
        <v>64</v>
      </c>
      <c r="P10" s="10" t="s">
        <v>102</v>
      </c>
      <c r="Q10" s="10" t="s">
        <v>65</v>
      </c>
      <c r="R10" s="27">
        <v>1.0176000000000001</v>
      </c>
    </row>
    <row r="11" spans="1:18" ht="47.25" customHeight="1">
      <c r="A11" s="13" t="s">
        <v>66</v>
      </c>
      <c r="B11" s="33" t="s">
        <v>67</v>
      </c>
      <c r="C11" s="15" t="s">
        <v>75</v>
      </c>
      <c r="D11" s="43" t="s">
        <v>71</v>
      </c>
      <c r="E11" s="10">
        <v>25</v>
      </c>
      <c r="F11" s="10" t="s">
        <v>156</v>
      </c>
      <c r="G11" s="10" t="s">
        <v>72</v>
      </c>
      <c r="H11" s="56">
        <v>986</v>
      </c>
      <c r="I11" s="10">
        <v>96.5</v>
      </c>
      <c r="J11" s="10">
        <v>60</v>
      </c>
      <c r="K11" s="14" t="s">
        <v>73</v>
      </c>
      <c r="L11" s="12" t="s">
        <v>129</v>
      </c>
      <c r="M11" s="16" t="s">
        <v>74</v>
      </c>
      <c r="N11" s="9" t="s">
        <v>68</v>
      </c>
      <c r="O11" s="10" t="s">
        <v>69</v>
      </c>
      <c r="P11" s="10" t="s">
        <v>101</v>
      </c>
      <c r="Q11" s="10" t="s">
        <v>70</v>
      </c>
      <c r="R11" s="27" t="s">
        <v>70</v>
      </c>
    </row>
    <row r="12" spans="1:18" ht="47.25" customHeight="1">
      <c r="A12" s="13" t="s">
        <v>76</v>
      </c>
      <c r="B12" s="33" t="s">
        <v>77</v>
      </c>
      <c r="C12" s="15" t="s">
        <v>149</v>
      </c>
      <c r="D12" s="9" t="s">
        <v>120</v>
      </c>
      <c r="E12" s="57" t="s">
        <v>115</v>
      </c>
      <c r="F12" s="10" t="s">
        <v>157</v>
      </c>
      <c r="G12" s="10" t="s">
        <v>110</v>
      </c>
      <c r="H12" s="10" t="s">
        <v>121</v>
      </c>
      <c r="I12" s="10"/>
      <c r="J12" s="10">
        <v>45</v>
      </c>
      <c r="K12" s="17" t="s">
        <v>110</v>
      </c>
      <c r="L12" s="20" t="s">
        <v>123</v>
      </c>
      <c r="M12" s="16" t="s">
        <v>122</v>
      </c>
      <c r="N12" s="9" t="s">
        <v>78</v>
      </c>
      <c r="O12" s="10" t="s">
        <v>100</v>
      </c>
      <c r="P12" s="10" t="s">
        <v>105</v>
      </c>
      <c r="Q12" s="10" t="s">
        <v>79</v>
      </c>
      <c r="R12" s="27">
        <v>0.9002</v>
      </c>
    </row>
    <row r="13" spans="1:18" ht="47.25">
      <c r="A13" s="9" t="s">
        <v>80</v>
      </c>
      <c r="B13" s="33" t="s">
        <v>81</v>
      </c>
      <c r="C13" s="15" t="s">
        <v>132</v>
      </c>
      <c r="D13" s="9" t="s">
        <v>83</v>
      </c>
      <c r="E13" s="10"/>
      <c r="F13" s="10"/>
      <c r="G13" s="10"/>
      <c r="H13" s="10"/>
      <c r="I13" s="10"/>
      <c r="J13" s="10"/>
      <c r="K13" s="10"/>
      <c r="L13" s="12" t="s">
        <v>84</v>
      </c>
      <c r="M13" s="16" t="s">
        <v>85</v>
      </c>
      <c r="N13" s="9" t="s">
        <v>82</v>
      </c>
      <c r="O13" s="10"/>
      <c r="P13" s="10"/>
      <c r="Q13" s="10"/>
      <c r="R13" s="27"/>
    </row>
    <row r="14" spans="1:18" ht="126">
      <c r="A14" s="13" t="s">
        <v>133</v>
      </c>
      <c r="B14" s="33" t="s">
        <v>134</v>
      </c>
      <c r="C14" s="15" t="s">
        <v>75</v>
      </c>
      <c r="D14" s="13" t="s">
        <v>135</v>
      </c>
      <c r="E14" s="10">
        <v>25</v>
      </c>
      <c r="F14" s="10" t="s">
        <v>156</v>
      </c>
      <c r="G14" s="10" t="s">
        <v>136</v>
      </c>
      <c r="H14" s="10">
        <v>945</v>
      </c>
      <c r="I14" s="10">
        <v>250</v>
      </c>
      <c r="J14" s="10">
        <v>55</v>
      </c>
      <c r="K14" s="10" t="s">
        <v>137</v>
      </c>
      <c r="L14" s="12" t="s">
        <v>138</v>
      </c>
      <c r="M14" s="16" t="s">
        <v>139</v>
      </c>
      <c r="N14" s="28" t="s">
        <v>140</v>
      </c>
      <c r="O14" s="10" t="s">
        <v>141</v>
      </c>
      <c r="P14" s="10" t="s">
        <v>142</v>
      </c>
      <c r="Q14" s="10" t="s">
        <v>143</v>
      </c>
      <c r="R14" s="29" t="s">
        <v>143</v>
      </c>
    </row>
    <row r="15" spans="1:18" ht="90" customHeight="1">
      <c r="A15" s="21" t="s">
        <v>152</v>
      </c>
      <c r="B15" s="34" t="s">
        <v>86</v>
      </c>
      <c r="C15" s="38" t="s">
        <v>149</v>
      </c>
      <c r="D15" s="44" t="s">
        <v>88</v>
      </c>
      <c r="E15" s="23">
        <v>25</v>
      </c>
      <c r="F15" s="23"/>
      <c r="G15" s="23" t="s">
        <v>112</v>
      </c>
      <c r="H15" s="23">
        <v>40</v>
      </c>
      <c r="I15" s="23">
        <v>10</v>
      </c>
      <c r="J15" s="23">
        <v>350</v>
      </c>
      <c r="K15" s="23" t="s">
        <v>130</v>
      </c>
      <c r="L15" s="22" t="s">
        <v>131</v>
      </c>
      <c r="M15" s="51" t="s">
        <v>89</v>
      </c>
      <c r="N15" s="30" t="s">
        <v>87</v>
      </c>
      <c r="O15" s="23"/>
      <c r="P15" s="23"/>
      <c r="Q15" s="23"/>
      <c r="R15" s="31"/>
    </row>
    <row r="16" spans="1:18" ht="94.5">
      <c r="A16" s="13" t="s">
        <v>90</v>
      </c>
      <c r="B16" s="33" t="s">
        <v>91</v>
      </c>
      <c r="C16" s="15" t="s">
        <v>149</v>
      </c>
      <c r="D16" s="13" t="s">
        <v>94</v>
      </c>
      <c r="E16" s="10">
        <v>22.5</v>
      </c>
      <c r="F16" s="10"/>
      <c r="G16" s="10" t="s">
        <v>95</v>
      </c>
      <c r="H16" s="10">
        <v>160.69999999999999</v>
      </c>
      <c r="I16" s="10">
        <v>35</v>
      </c>
      <c r="J16" s="10">
        <v>100</v>
      </c>
      <c r="K16" s="10" t="s">
        <v>95</v>
      </c>
      <c r="L16" s="12" t="s">
        <v>96</v>
      </c>
      <c r="M16" s="16" t="s">
        <v>97</v>
      </c>
      <c r="N16" s="28" t="s">
        <v>92</v>
      </c>
      <c r="O16" s="10" t="s">
        <v>106</v>
      </c>
      <c r="P16" s="10" t="s">
        <v>104</v>
      </c>
      <c r="Q16" s="10" t="s">
        <v>93</v>
      </c>
      <c r="R16" s="29">
        <f>401.5/331</f>
        <v>1.2129909365558913</v>
      </c>
    </row>
    <row r="17" spans="1:18" ht="49.5" customHeight="1" thickBot="1">
      <c r="A17" s="35" t="s">
        <v>144</v>
      </c>
      <c r="B17" s="36" t="s">
        <v>145</v>
      </c>
      <c r="C17" s="38" t="s">
        <v>147</v>
      </c>
      <c r="D17" s="45" t="s">
        <v>148</v>
      </c>
      <c r="E17" s="46"/>
      <c r="F17" s="10" t="s">
        <v>158</v>
      </c>
      <c r="G17" s="46"/>
      <c r="H17" s="46"/>
      <c r="I17" s="46"/>
      <c r="J17" s="46"/>
      <c r="K17" s="46"/>
      <c r="L17" s="46"/>
      <c r="M17" s="52"/>
      <c r="N17" s="47"/>
      <c r="O17" s="48"/>
      <c r="P17" s="48"/>
      <c r="Q17" s="48"/>
      <c r="R17" s="49"/>
    </row>
    <row r="18" spans="1:18">
      <c r="C18" s="19"/>
      <c r="H18" s="2"/>
      <c r="I18" s="2"/>
    </row>
    <row r="19" spans="1:18">
      <c r="H19" s="2"/>
      <c r="I19" s="2"/>
    </row>
    <row r="20" spans="1:18">
      <c r="H20" s="2"/>
      <c r="I20" s="2"/>
    </row>
    <row r="21" spans="1:18">
      <c r="H21" s="2"/>
      <c r="I21" s="2"/>
    </row>
    <row r="22" spans="1:18">
      <c r="H22" s="2"/>
      <c r="I22" s="2"/>
    </row>
    <row r="23" spans="1:18">
      <c r="H23" s="2"/>
      <c r="I23" s="2"/>
    </row>
    <row r="24" spans="1:18">
      <c r="H24" s="2"/>
      <c r="I24" s="2"/>
    </row>
    <row r="25" spans="1:18">
      <c r="H25" s="2"/>
      <c r="I25" s="2"/>
    </row>
    <row r="26" spans="1:18">
      <c r="B26" s="14"/>
      <c r="H26" s="2"/>
      <c r="I26" s="2"/>
    </row>
    <row r="27" spans="1:18">
      <c r="B27" s="14"/>
      <c r="H27" s="2"/>
      <c r="I27" s="2"/>
    </row>
    <row r="28" spans="1:18">
      <c r="B28" s="14"/>
      <c r="H28" s="2"/>
      <c r="I28" s="2"/>
    </row>
    <row r="29" spans="1:18">
      <c r="B29" s="14"/>
      <c r="H29" s="2"/>
      <c r="I29" s="2"/>
    </row>
    <row r="30" spans="1:18">
      <c r="B30" s="14"/>
      <c r="H30" s="2"/>
      <c r="I30" s="2"/>
    </row>
    <row r="31" spans="1:18">
      <c r="B31" s="14"/>
      <c r="H31" s="2"/>
      <c r="I31" s="2"/>
    </row>
    <row r="32" spans="1:18">
      <c r="B32" s="14"/>
      <c r="H32" s="2"/>
      <c r="I32" s="2"/>
    </row>
    <row r="33" spans="2:9">
      <c r="B33" s="14"/>
      <c r="H33" s="2"/>
      <c r="I33" s="2"/>
    </row>
    <row r="34" spans="2:9">
      <c r="B34" s="14"/>
      <c r="H34" s="2"/>
      <c r="I34" s="2"/>
    </row>
    <row r="35" spans="2:9">
      <c r="H35" s="2"/>
      <c r="I35" s="2"/>
    </row>
    <row r="36" spans="2:9">
      <c r="H36" s="2"/>
      <c r="I36" s="2"/>
    </row>
    <row r="37" spans="2:9">
      <c r="H37" s="2"/>
      <c r="I37" s="2"/>
    </row>
    <row r="38" spans="2:9">
      <c r="H38" s="2"/>
      <c r="I38" s="2"/>
    </row>
    <row r="39" spans="2:9">
      <c r="H39" s="2"/>
      <c r="I39" s="2"/>
    </row>
    <row r="40" spans="2:9">
      <c r="H40" s="2"/>
      <c r="I40" s="2"/>
    </row>
    <row r="41" spans="2:9">
      <c r="H41" s="2"/>
      <c r="I41" s="2"/>
    </row>
    <row r="42" spans="2:9">
      <c r="H42" s="2"/>
      <c r="I42" s="2"/>
    </row>
    <row r="43" spans="2:9">
      <c r="H43" s="2"/>
      <c r="I43" s="2"/>
    </row>
    <row r="44" spans="2:9">
      <c r="H44" s="2"/>
      <c r="I44" s="2"/>
    </row>
  </sheetData>
  <mergeCells count="1">
    <mergeCell ref="N2:R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Nitrous oxide</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dc:creator>
  <cp:lastModifiedBy>Sam</cp:lastModifiedBy>
  <dcterms:created xsi:type="dcterms:W3CDTF">2018-01-31T23:53:04Z</dcterms:created>
  <dcterms:modified xsi:type="dcterms:W3CDTF">2018-08-21T22:08:21Z</dcterms:modified>
</cp:coreProperties>
</file>